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26\1 výzva\"/>
    </mc:Choice>
  </mc:AlternateContent>
  <xr:revisionPtr revIDLastSave="0" documentId="13_ncr:1_{5AE7E84F-299E-4C40-BE24-D7C210CDBA9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1" l="1"/>
  <c r="Q10" i="1" l="1"/>
  <c r="T7" i="1"/>
  <c r="S7" i="1" l="1"/>
  <c r="R10" i="1" s="1"/>
</calcChain>
</file>

<file path=xl/sharedStrings.xml><?xml version="1.0" encoding="utf-8"?>
<sst xmlns="http://schemas.openxmlformats.org/spreadsheetml/2006/main" count="42" uniqueCount="41">
  <si>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</si>
  <si>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</si>
  <si>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</si>
  <si>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</si>
  <si>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</si>
  <si>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</si>
  <si>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</si>
  <si>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</si>
  <si>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</si>
  <si>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</si>
  <si>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</si>
  <si>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</si>
  <si>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</si>
  <si>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</si>
  <si>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</si>
  <si>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</si>
  <si>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</si>
  <si>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</si>
  <si>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</si>
  <si>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</si>
  <si>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</si>
  <si>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</si>
  <si>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</si>
  <si>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</si>
  <si>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</si>
  <si>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</si>
  <si>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</si>
  <si>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</si>
  <si>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</si>
  <si>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</si>
  <si>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</si>
  <si>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ANO</t>
  </si>
  <si>
    <t>NAKI-III-USTR DH23P03OVV073 (525182-52240-1525)</t>
  </si>
  <si>
    <t>Ing. Jaroslav Šebesta,
Tel.: 37763 2131</t>
  </si>
  <si>
    <t>Technická 8, 
301 00 Plzeň,
Fakulta aplikovaných věd - NTIS,
místnost UC 431</t>
  </si>
  <si>
    <t xml:space="preserve">Příloha č. 2 Kupní smlouvy - technická specifikace
Výpočetní technika (III.) 026 - 2023 </t>
  </si>
  <si>
    <t>Samostatná faktura</t>
  </si>
  <si>
    <t>F2
Ircing</t>
  </si>
  <si>
    <t xml:space="preserve">Notebook 15,6 </t>
  </si>
  <si>
    <t>Záruka na zboží min. 5 let, servis NBD on-site.</t>
  </si>
  <si>
    <t>Výkon procesoru v Passmark CPU více než 21 500 bodů (platné ke dni 6.3.2023), minimálně 12 jader.
GPU: výkon grafické karty v Passmark Videocard Benchmarks více než 6 500 bodů.
Operační systém Windows 11 Pro 64 - OS Windows požadujeme z důvodu kompatibility s interními aplikacemi ZČU (Stag, Magion,...). 
Displej 15,6" min. FHD (1920x1080) antireflexní LED UWVA, min. 250 nits.
HD webkamera.
Operační paměť min. 16GB (1x16GB) DDR5 4800 SODIMM Memory. 
Min. 1TB PCIe-4x4 2280 NVMe TLC Solid State Drive.
Wi-Fi 6E 160 MHz, Bluetooth 5.3.
Čtečka otisků prstů.
CZ klávesnice podsvícená s numerickou částí.
Záruka min. 5 let NBD on-site.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</si>
</sst>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6" fillId="0" borderId="0"/>
  </cellStyleXfs>
  <cellXfs count="7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49" fontId="22" fillId="0" borderId="0" xfId="0" applyNumberFormat="1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2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0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0" fillId="0" borderId="0" xfId="2" applyFont="1" applyAlignment="1">
      <alignment horizontal="left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top" wrapText="1"/>
    </xf>
    <xf numFmtId="0" fontId="11" fillId="4" borderId="4" xfId="0" applyFont="1" applyFill="1" applyBorder="1" applyAlignment="1" applyProtection="1">
      <alignment horizontal="left" vertical="center" wrapText="1" indent="1"/>
      <protection locked="0"/>
    </xf>
    <xf numFmtId="0" fontId="21" fillId="4" borderId="4" xfId="0" applyFont="1" applyFill="1" applyBorder="1" applyAlignment="1" applyProtection="1">
      <alignment horizontal="center" vertical="center" wrapText="1"/>
      <protection locked="0"/>
    </xf>
    <xf numFmtId="164" fontId="11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zoomScale="57" zoomScaleNormal="57" workbookViewId="0">
      <selection activeCell="R7" sqref="R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5703125" style="1" customWidth="1"/>
    <col min="4" max="4" width="12.28515625" style="2" customWidth="1"/>
    <col min="5" max="5" width="10.5703125" style="3" customWidth="1"/>
    <col min="6" max="6" width="106.42578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4.28515625" style="1" bestFit="1" customWidth="1"/>
    <col min="11" max="11" width="31.5703125" customWidth="1"/>
    <col min="12" max="12" width="27.140625" customWidth="1"/>
    <col min="13" max="13" width="23.5703125" customWidth="1"/>
    <col min="14" max="14" width="39.5703125" style="4" customWidth="1"/>
    <col min="15" max="15" width="25.855468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1.85546875" style="5" customWidth="1"/>
  </cols>
  <sheetData>
    <row r="1" spans="1:22" ht="40.9" customHeight="1" x14ac:dyDescent="0.25">
      <c r="B1" s="69" t="s">
        <v>35</v>
      </c>
      <c r="C1" s="70"/>
      <c r="D1" s="70"/>
      <c r="E1"/>
      <c r="G1" s="41"/>
      <c r="V1"/>
    </row>
    <row r="2" spans="1:22" ht="27.75" customHeight="1" x14ac:dyDescent="0.25">
      <c r="C2"/>
      <c r="D2" s="9"/>
      <c r="E2" s="10"/>
      <c r="G2" s="73"/>
      <c r="H2" s="74"/>
      <c r="I2" s="74"/>
      <c r="J2" s="74"/>
      <c r="K2" s="74"/>
      <c r="L2" s="74"/>
      <c r="M2" s="74"/>
      <c r="N2" s="74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43"/>
      <c r="E3" s="43"/>
      <c r="F3" s="43"/>
      <c r="G3" s="74"/>
      <c r="H3" s="74"/>
      <c r="I3" s="74"/>
      <c r="J3" s="74"/>
      <c r="K3" s="74"/>
      <c r="L3" s="74"/>
      <c r="M3" s="74"/>
      <c r="N3" s="74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43"/>
      <c r="E4" s="43"/>
      <c r="F4" s="43"/>
      <c r="G4" s="43"/>
      <c r="H4" s="4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71" t="s">
        <v>2</v>
      </c>
      <c r="H5" s="72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30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42" t="s">
        <v>7</v>
      </c>
      <c r="T6" s="42" t="s">
        <v>8</v>
      </c>
      <c r="U6" s="34" t="s">
        <v>21</v>
      </c>
      <c r="V6" s="34" t="s">
        <v>22</v>
      </c>
    </row>
    <row r="7" spans="1:22" ht="269.25" customHeight="1" thickTop="1" thickBot="1" x14ac:dyDescent="0.3">
      <c r="A7" s="20"/>
      <c r="B7" s="44">
        <v>1</v>
      </c>
      <c r="C7" s="45" t="s">
        <v>38</v>
      </c>
      <c r="D7" s="46">
        <v>1</v>
      </c>
      <c r="E7" s="47" t="s">
        <v>29</v>
      </c>
      <c r="F7" s="48" t="s">
        <v>40</v>
      </c>
      <c r="G7" s="75"/>
      <c r="H7" s="76"/>
      <c r="I7" s="49" t="s">
        <v>36</v>
      </c>
      <c r="J7" s="50" t="s">
        <v>31</v>
      </c>
      <c r="K7" s="49" t="s">
        <v>32</v>
      </c>
      <c r="L7" s="51" t="s">
        <v>39</v>
      </c>
      <c r="M7" s="52" t="s">
        <v>33</v>
      </c>
      <c r="N7" s="52" t="s">
        <v>34</v>
      </c>
      <c r="O7" s="53">
        <v>21</v>
      </c>
      <c r="P7" s="54">
        <f>D7*Q7</f>
        <v>35000</v>
      </c>
      <c r="Q7" s="55">
        <v>35000</v>
      </c>
      <c r="R7" s="77"/>
      <c r="S7" s="56">
        <f>D7*R7</f>
        <v>0</v>
      </c>
      <c r="T7" s="57" t="str">
        <f>IF(ISNUMBER(R7), IF(R7&gt;Q7,"NEVYHOVUJE","VYHOVUJE")," ")</f>
        <v xml:space="preserve"> </v>
      </c>
      <c r="U7" s="58" t="s">
        <v>37</v>
      </c>
      <c r="V7" s="59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67" t="s">
        <v>27</v>
      </c>
      <c r="C9" s="67"/>
      <c r="D9" s="67"/>
      <c r="E9" s="67"/>
      <c r="F9" s="67"/>
      <c r="G9" s="67"/>
      <c r="H9" s="40"/>
      <c r="I9" s="40"/>
      <c r="J9" s="21"/>
      <c r="K9" s="21"/>
      <c r="L9" s="6"/>
      <c r="M9" s="6"/>
      <c r="N9" s="6"/>
      <c r="O9" s="22"/>
      <c r="P9" s="22"/>
      <c r="Q9" s="23" t="s">
        <v>9</v>
      </c>
      <c r="R9" s="64" t="s">
        <v>10</v>
      </c>
      <c r="S9" s="65"/>
      <c r="T9" s="66"/>
      <c r="U9" s="24"/>
      <c r="V9" s="25"/>
    </row>
    <row r="10" spans="1:22" ht="50.45" customHeight="1" thickTop="1" thickBot="1" x14ac:dyDescent="0.3">
      <c r="B10" s="68" t="s">
        <v>25</v>
      </c>
      <c r="C10" s="68"/>
      <c r="D10" s="68"/>
      <c r="E10" s="68"/>
      <c r="F10" s="68"/>
      <c r="G10" s="68"/>
      <c r="H10" s="68"/>
      <c r="I10" s="26"/>
      <c r="L10" s="9"/>
      <c r="M10" s="9"/>
      <c r="N10" s="9"/>
      <c r="O10" s="27"/>
      <c r="P10" s="27"/>
      <c r="Q10" s="28">
        <f>SUM(P7:P7)</f>
        <v>35000</v>
      </c>
      <c r="R10" s="61">
        <f>SUM(S7:S7)</f>
        <v>0</v>
      </c>
      <c r="S10" s="62"/>
      <c r="T10" s="63"/>
    </row>
    <row r="11" spans="1:22" ht="15.75" thickTop="1" x14ac:dyDescent="0.25">
      <c r="B11" s="60" t="s">
        <v>26</v>
      </c>
      <c r="C11" s="60"/>
      <c r="D11" s="60"/>
      <c r="E11" s="60"/>
      <c r="F11" s="60"/>
      <c r="G11" s="60"/>
      <c r="H11" s="43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43"/>
      <c r="H12" s="43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43"/>
      <c r="H13" s="43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43"/>
      <c r="H14" s="43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43"/>
      <c r="H15" s="43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3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43"/>
      <c r="H17" s="43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43"/>
      <c r="H18" s="43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43"/>
      <c r="H19" s="43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43"/>
      <c r="H20" s="43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43"/>
      <c r="H21" s="43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43"/>
      <c r="H22" s="43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43"/>
      <c r="H23" s="43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43"/>
      <c r="H24" s="43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43"/>
      <c r="H25" s="43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43"/>
      <c r="H26" s="43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43"/>
      <c r="H27" s="43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43"/>
      <c r="H28" s="43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43"/>
      <c r="H29" s="43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43"/>
      <c r="H30" s="43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43"/>
      <c r="H31" s="43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43"/>
      <c r="H32" s="43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43"/>
      <c r="H33" s="43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43"/>
      <c r="H34" s="43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43"/>
      <c r="H35" s="43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43"/>
      <c r="H36" s="43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43"/>
      <c r="H37" s="43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43"/>
      <c r="H38" s="43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43"/>
      <c r="H39" s="43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43"/>
      <c r="H40" s="43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43"/>
      <c r="H41" s="43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43"/>
      <c r="H42" s="43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43"/>
      <c r="H43" s="43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43"/>
      <c r="H44" s="43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43"/>
      <c r="H45" s="43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43"/>
      <c r="H46" s="43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43"/>
      <c r="H47" s="43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43"/>
      <c r="H48" s="43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43"/>
      <c r="H49" s="43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43"/>
      <c r="H50" s="43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43"/>
      <c r="H51" s="43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43"/>
      <c r="H52" s="43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43"/>
      <c r="H53" s="43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43"/>
      <c r="H54" s="43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43"/>
      <c r="H55" s="43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43"/>
      <c r="H56" s="43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43"/>
      <c r="H57" s="43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43"/>
      <c r="H58" s="43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43"/>
      <c r="H59" s="43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43"/>
      <c r="H60" s="43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43"/>
      <c r="H61" s="43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43"/>
      <c r="H62" s="43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43"/>
      <c r="H63" s="43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43"/>
      <c r="H64" s="43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43"/>
      <c r="H65" s="43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43"/>
      <c r="H66" s="43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43"/>
      <c r="H67" s="43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43"/>
      <c r="H68" s="43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43"/>
      <c r="H69" s="43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43"/>
      <c r="H70" s="43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43"/>
      <c r="H71" s="43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43"/>
      <c r="H72" s="43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43"/>
      <c r="H73" s="43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43"/>
      <c r="H74" s="43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43"/>
      <c r="H75" s="43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43"/>
      <c r="H76" s="43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43"/>
      <c r="H77" s="43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43"/>
      <c r="H78" s="43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43"/>
      <c r="H79" s="43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43"/>
      <c r="H80" s="43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43"/>
      <c r="H81" s="43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43"/>
      <c r="H82" s="43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43"/>
      <c r="H83" s="43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43"/>
      <c r="H84" s="43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43"/>
      <c r="H85" s="43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43"/>
      <c r="H86" s="43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43"/>
      <c r="H87" s="43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43"/>
      <c r="H88" s="43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43"/>
      <c r="H89" s="43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43"/>
      <c r="H90" s="43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43"/>
      <c r="H91" s="43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43"/>
      <c r="H92" s="43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43"/>
      <c r="H93" s="43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43"/>
      <c r="H94" s="43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43"/>
      <c r="H95" s="43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43"/>
      <c r="H96" s="43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Mgdo1VJrvVMoFSzMU+3JoWzIizPqBUSJ6x+rJPtCduH34Wg9s2kw2LlZ8q2/ywpdYH+Y1Vz3+nrfgXNkExWSgQ==" saltValue="Wi2z/sjHT79BIIIfL0Sx+w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D7 B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T7">
    <cfRule type="cellIs" dxfId="5" priority="80" operator="equal">
      <formula>"VYHOVUJE"</formula>
    </cfRule>
  </conditionalFormatting>
  <conditionalFormatting sqref="T7">
    <cfRule type="cellIs" dxfId="4" priority="79" operator="equal">
      <formula>"NEVYHOVUJE"</formula>
    </cfRule>
  </conditionalFormatting>
  <conditionalFormatting sqref="G7:H7 R7">
    <cfRule type="containsBlanks" dxfId="3" priority="73">
      <formula>LEN(TRIM(G7))=0</formula>
    </cfRule>
  </conditionalFormatting>
  <conditionalFormatting sqref="G7:H7 R7">
    <cfRule type="notContainsBlanks" dxfId="2" priority="71">
      <formula>LEN(TRIM(G7))&gt;0</formula>
    </cfRule>
  </conditionalFormatting>
  <conditionalFormatting sqref="G7:H7 R7">
    <cfRule type="notContainsBlanks" dxfId="1" priority="70">
      <formula>LEN(TRIM(G7))&gt;0</formula>
    </cfRule>
  </conditionalFormatting>
  <conditionalFormatting sqref="G7:H7">
    <cfRule type="notContainsBlanks" dxfId="0" priority="6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2023-03-08T09:09:44Z</cp:lastPrinted>
  <dcterms:created xsi:type="dcterms:W3CDTF">2014-03-05T12:43:32Z</dcterms:created>
  <dcterms:modified xsi:type="dcterms:W3CDTF">2023-03-08T10:37:18Z</dcterms:modified>
</cp:coreProperties>
</file>